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Print_Titles" localSheetId="0">附件1!$4:$7</definedName>
  </definedNames>
  <calcPr calcId="144525"/>
</workbook>
</file>

<file path=xl/sharedStrings.xml><?xml version="1.0" encoding="utf-8"?>
<sst xmlns="http://schemas.openxmlformats.org/spreadsheetml/2006/main" count="127" uniqueCount="90">
  <si>
    <t>附件1</t>
  </si>
  <si>
    <t>2026年第二批省级现代农业发展补助专项资金下达表</t>
  </si>
  <si>
    <t>单位：万元</t>
  </si>
  <si>
    <t>序号</t>
  </si>
  <si>
    <t>市县别</t>
  </si>
  <si>
    <t>资金合计</t>
  </si>
  <si>
    <r>
      <rPr>
        <sz val="12"/>
        <color indexed="0"/>
        <rFont val="Times New Roman"/>
        <charset val="134"/>
      </rPr>
      <t>213</t>
    </r>
    <r>
      <rPr>
        <sz val="12"/>
        <color indexed="0"/>
        <rFont val="方正黑体_GBK"/>
        <charset val="134"/>
      </rPr>
      <t>农林水支出</t>
    </r>
  </si>
  <si>
    <r>
      <rPr>
        <sz val="12"/>
        <color rgb="FF000000"/>
        <rFont val="Times New Roman"/>
        <charset val="134"/>
      </rPr>
      <t>2120816</t>
    </r>
    <r>
      <rPr>
        <sz val="12"/>
        <color rgb="FF000000"/>
        <rFont val="方正黑体_GBK"/>
        <charset val="134"/>
      </rPr>
      <t>农业农村生态环境支出</t>
    </r>
  </si>
  <si>
    <r>
      <rPr>
        <sz val="12"/>
        <color rgb="FF000000"/>
        <rFont val="Times New Roman"/>
        <charset val="134"/>
      </rPr>
      <t>2120814</t>
    </r>
    <r>
      <rPr>
        <sz val="12"/>
        <color rgb="FF000000"/>
        <rFont val="方正黑体_GBK"/>
        <charset val="134"/>
      </rPr>
      <t>农业生产发展支出</t>
    </r>
  </si>
  <si>
    <t>小计</t>
  </si>
  <si>
    <t>稳粮保供</t>
  </si>
  <si>
    <t>安全生产</t>
  </si>
  <si>
    <t>产业富民</t>
  </si>
  <si>
    <t>绿色发展</t>
  </si>
  <si>
    <t>科技强农</t>
  </si>
  <si>
    <t>池塘标准化改造</t>
  </si>
  <si>
    <t>设施棚室改造提升（配套国债）</t>
  </si>
  <si>
    <t>农产品质量安全监管</t>
  </si>
  <si>
    <t>农业综合执法</t>
  </si>
  <si>
    <t>农业生产救灾资金（动物防疫）</t>
  </si>
  <si>
    <t>农业产业园建设</t>
  </si>
  <si>
    <t>海洋渔业资源养护补贴</t>
  </si>
  <si>
    <t>农业废弃物回收（配套中央地膜科学回收任务资金）</t>
  </si>
  <si>
    <t>农作物秸秆综合利用</t>
  </si>
  <si>
    <t>耕地有机质提升（尾款）</t>
  </si>
  <si>
    <t>水产良种保种及亲本更新</t>
  </si>
  <si>
    <t>下达总数</t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</si>
  <si>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方正黑体_GBK"/>
        <charset val="134"/>
      </rPr>
      <t>年预拨数</t>
    </r>
  </si>
  <si>
    <r>
      <rPr>
        <sz val="12"/>
        <color rgb="FF000000"/>
        <rFont val="方正黑体_GBK"/>
        <charset val="134"/>
      </rPr>
      <t>本次下达数</t>
    </r>
  </si>
  <si>
    <t>全省合计</t>
  </si>
  <si>
    <t>南京市</t>
  </si>
  <si>
    <t>无锡市</t>
  </si>
  <si>
    <t>江阴市</t>
  </si>
  <si>
    <t>宜兴市</t>
  </si>
  <si>
    <t>徐州市</t>
  </si>
  <si>
    <t>丰县</t>
  </si>
  <si>
    <t>沛县</t>
  </si>
  <si>
    <t>睢宁县</t>
  </si>
  <si>
    <t>新沂市</t>
  </si>
  <si>
    <t>邳州市</t>
  </si>
  <si>
    <t>常州市</t>
  </si>
  <si>
    <t>溧阳市</t>
  </si>
  <si>
    <t>苏州市</t>
  </si>
  <si>
    <t>常熟市</t>
  </si>
  <si>
    <t>张家港市</t>
  </si>
  <si>
    <t>昆山市</t>
  </si>
  <si>
    <t>太仓市</t>
  </si>
  <si>
    <t>南通市</t>
  </si>
  <si>
    <t>如东县</t>
  </si>
  <si>
    <t>启东市</t>
  </si>
  <si>
    <t>如皋市</t>
  </si>
  <si>
    <t>海安市</t>
  </si>
  <si>
    <t>连云港市</t>
  </si>
  <si>
    <t>东海县</t>
  </si>
  <si>
    <t>灌云县</t>
  </si>
  <si>
    <t>灌南县</t>
  </si>
  <si>
    <t>淮安市</t>
  </si>
  <si>
    <t>涟水县</t>
  </si>
  <si>
    <t>盱眙县</t>
  </si>
  <si>
    <t>金湖县</t>
  </si>
  <si>
    <t>盐城市</t>
  </si>
  <si>
    <t>响水县</t>
  </si>
  <si>
    <t>滨海县</t>
  </si>
  <si>
    <t>阜宁县</t>
  </si>
  <si>
    <t>射阳县</t>
  </si>
  <si>
    <t>建湖县</t>
  </si>
  <si>
    <t>东台市</t>
  </si>
  <si>
    <t>扬州市</t>
  </si>
  <si>
    <t>宝应县</t>
  </si>
  <si>
    <t>仪征市</t>
  </si>
  <si>
    <t>高邮市</t>
  </si>
  <si>
    <t>镇江市</t>
  </si>
  <si>
    <t>丹阳市</t>
  </si>
  <si>
    <t>扬中市</t>
  </si>
  <si>
    <t>句容市</t>
  </si>
  <si>
    <t>泰州市</t>
  </si>
  <si>
    <t>兴化市</t>
  </si>
  <si>
    <t>靖江市</t>
  </si>
  <si>
    <t>泰兴市</t>
  </si>
  <si>
    <t>宿迁市</t>
  </si>
  <si>
    <t>沭阳县</t>
  </si>
  <si>
    <t>泗阳县</t>
  </si>
  <si>
    <t>泗洪县</t>
  </si>
  <si>
    <t>省动物疫病预防控制中心</t>
  </si>
  <si>
    <t>江苏省监狱管理局</t>
  </si>
  <si>
    <t/>
  </si>
  <si>
    <t>江苏省农垦集团有限公司</t>
  </si>
  <si>
    <t>江苏省戒毒管理局</t>
  </si>
  <si>
    <t>江苏省沿海开发集团有限公司</t>
  </si>
  <si>
    <r>
      <rPr>
        <sz val="12"/>
        <color rgb="FF000000"/>
        <rFont val="方正仿宋_GBK"/>
        <charset val="134"/>
      </rPr>
      <t>备注：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下达沛县的设施棚室改造提升（配套国债）为超长期特别国债（大规模设备更新领域）资金配套，用于沛县设施农业设备更新改造项目。</t>
    </r>
    <r>
      <rPr>
        <sz val="12"/>
        <color rgb="FF000000"/>
        <rFont val="Times New Roman"/>
        <charset val="134"/>
      </rPr>
      <t xml:space="preserve">
      2.</t>
    </r>
    <r>
      <rPr>
        <sz val="12"/>
        <color rgb="FF000000"/>
        <rFont val="方正仿宋_GBK"/>
        <charset val="134"/>
      </rPr>
      <t>根据《农业农村部畜牧兽医局关于印发南非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型口蹄疫应急免疫疫苗补助说明的通知》《中国动物疫病预防控制中心关于南非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型口蹄疫应急免疫疫苗调拨情况的函》（疫控防函〔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〕</t>
    </r>
    <r>
      <rPr>
        <sz val="12"/>
        <color rgb="FF000000"/>
        <rFont val="Times New Roman"/>
        <charset val="134"/>
      </rPr>
      <t>196</t>
    </r>
    <r>
      <rPr>
        <sz val="12"/>
        <color rgb="FF000000"/>
        <rFont val="方正仿宋_GBK"/>
        <charset val="134"/>
      </rPr>
      <t>号），我省应支付南非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型口蹄疫应急免疫疫苗款</t>
    </r>
    <r>
      <rPr>
        <sz val="12"/>
        <color rgb="FF000000"/>
        <rFont val="Times New Roman"/>
        <charset val="134"/>
      </rPr>
      <t>557</t>
    </r>
    <r>
      <rPr>
        <sz val="12"/>
        <color rgb="FF000000"/>
        <rFont val="方正仿宋_GBK"/>
        <charset val="134"/>
      </rPr>
      <t xml:space="preserve">万元，疫苗款下达至江苏省动物疫病预防控制中心，由其支付至相关疫苗供应单位。
</t>
    </r>
    <r>
      <rPr>
        <sz val="12"/>
        <color rgb="FF000000"/>
        <rFont val="Times New Roman"/>
        <charset val="134"/>
      </rPr>
      <t xml:space="preserve">      3.</t>
    </r>
    <r>
      <rPr>
        <sz val="12"/>
        <color rgb="FF000000"/>
        <rFont val="方正仿宋_GBK"/>
        <charset val="134"/>
      </rPr>
      <t>农业产业园建设下达资金中，高淳区下达</t>
    </r>
    <r>
      <rPr>
        <sz val="12"/>
        <color rgb="FF000000"/>
        <rFont val="Times New Roman"/>
        <charset val="134"/>
      </rPr>
      <t>874.76</t>
    </r>
    <r>
      <rPr>
        <sz val="12"/>
        <color rgb="FF000000"/>
        <rFont val="方正仿宋_GBK"/>
        <charset val="134"/>
      </rPr>
      <t>万元，江宁区下达</t>
    </r>
    <r>
      <rPr>
        <sz val="12"/>
        <color rgb="FF000000"/>
        <rFont val="Times New Roman"/>
        <charset val="134"/>
      </rPr>
      <t>268.14</t>
    </r>
    <r>
      <rPr>
        <sz val="12"/>
        <color rgb="FF000000"/>
        <rFont val="方正仿宋_GBK"/>
        <charset val="134"/>
      </rPr>
      <t>万元，贾汪区下达</t>
    </r>
    <r>
      <rPr>
        <sz val="12"/>
        <color rgb="FF000000"/>
        <rFont val="Times New Roman"/>
        <charset val="134"/>
      </rPr>
      <t>1257.67</t>
    </r>
    <r>
      <rPr>
        <sz val="12"/>
        <color rgb="FF000000"/>
        <rFont val="方正仿宋_GBK"/>
        <charset val="134"/>
      </rPr>
      <t>万元，铜山区下达</t>
    </r>
    <r>
      <rPr>
        <sz val="12"/>
        <color rgb="FF000000"/>
        <rFont val="Times New Roman"/>
        <charset val="134"/>
      </rPr>
      <t>705.03</t>
    </r>
    <r>
      <rPr>
        <sz val="12"/>
        <color rgb="FF000000"/>
        <rFont val="方正仿宋_GBK"/>
        <charset val="134"/>
      </rPr>
      <t>万元，淮安区下达</t>
    </r>
    <r>
      <rPr>
        <sz val="12"/>
        <color rgb="FF000000"/>
        <rFont val="Times New Roman"/>
        <charset val="134"/>
      </rPr>
      <t>681.22</t>
    </r>
    <r>
      <rPr>
        <sz val="12"/>
        <color rgb="FF000000"/>
        <rFont val="方正仿宋_GBK"/>
        <charset val="134"/>
      </rPr>
      <t>万元，洪泽区下达</t>
    </r>
    <r>
      <rPr>
        <sz val="12"/>
        <color rgb="FF000000"/>
        <rFont val="Times New Roman"/>
        <charset val="134"/>
      </rPr>
      <t>835.21</t>
    </r>
    <r>
      <rPr>
        <sz val="12"/>
        <color rgb="FF000000"/>
        <rFont val="方正仿宋_GBK"/>
        <charset val="134"/>
      </rPr>
      <t>万元。</t>
    </r>
  </si>
</sst>
</file>

<file path=xl/styles.xml><?xml version="1.0" encoding="utf-8"?>
<styleSheet xmlns="http://schemas.openxmlformats.org/spreadsheetml/2006/main">
  <numFmts count="7">
    <numFmt numFmtId="176" formatCode="0.0_ "/>
    <numFmt numFmtId="43" formatCode="_ * #,##0.00_ ;_ * \-#,##0.00_ ;_ * &quot;-&quot;??_ ;_ @_ "/>
    <numFmt numFmtId="177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.00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34"/>
      <scheme val="minor"/>
    </font>
    <font>
      <sz val="12"/>
      <color rgb="FF000000"/>
      <name val="方正黑体_GBK"/>
      <charset val="134"/>
    </font>
    <font>
      <sz val="11"/>
      <color indexed="8"/>
      <name val="Times New Roman"/>
      <charset val="134"/>
    </font>
    <font>
      <sz val="26"/>
      <color indexed="0"/>
      <name val="方正小标宋_GBK"/>
      <charset val="134"/>
    </font>
    <font>
      <sz val="12"/>
      <color indexed="0"/>
      <name val="楷体"/>
      <charset val="134"/>
    </font>
    <font>
      <sz val="12"/>
      <color indexed="0"/>
      <name val="方正黑体_GBK"/>
      <charset val="134"/>
    </font>
    <font>
      <sz val="12"/>
      <color indexed="0"/>
      <name val="Times New Roman"/>
      <charset val="134"/>
    </font>
    <font>
      <b/>
      <sz val="12"/>
      <color indexed="0"/>
      <name val="Times New Roman"/>
      <charset val="134"/>
    </font>
    <font>
      <sz val="12"/>
      <color indexed="0"/>
      <name val="仿宋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方正仿宋_GBK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hair">
        <color indexed="23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33" fillId="28" borderId="15" applyNumberFormat="false" applyAlignment="false" applyProtection="false">
      <alignment vertical="center"/>
    </xf>
    <xf numFmtId="0" fontId="28" fillId="24" borderId="14" applyNumberFormat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11" borderId="8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32" fillId="28" borderId="10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2" fillId="15" borderId="10" applyNumberForma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</cellStyleXfs>
  <cellXfs count="30">
    <xf numFmtId="0" fontId="0" fillId="0" borderId="0" xfId="0" applyFont="true">
      <alignment vertical="center"/>
    </xf>
    <xf numFmtId="0" fontId="1" fillId="2" borderId="0" xfId="0" applyNumberFormat="true" applyFont="true" applyFill="true" applyBorder="true" applyAlignment="true">
      <alignment horizontal="left" vertical="center" wrapText="true"/>
    </xf>
    <xf numFmtId="0" fontId="2" fillId="0" borderId="0" xfId="0" applyNumberFormat="true" applyFont="true" applyFill="true" applyBorder="true" applyAlignment="true"/>
    <xf numFmtId="0" fontId="3" fillId="2" borderId="0" xfId="0" applyNumberFormat="true" applyFont="true" applyFill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right" vertical="center" wrapText="true"/>
    </xf>
    <xf numFmtId="0" fontId="4" fillId="2" borderId="0" xfId="0" applyNumberFormat="true" applyFont="true" applyFill="true" applyAlignment="true">
      <alignment horizontal="right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178" fontId="7" fillId="2" borderId="2" xfId="0" applyNumberFormat="true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5" fillId="2" borderId="5" xfId="0" applyFont="true" applyFill="true" applyBorder="true" applyAlignment="true">
      <alignment horizontal="center" vertical="center" wrapText="true"/>
    </xf>
    <xf numFmtId="0" fontId="5" fillId="2" borderId="6" xfId="0" applyFont="true" applyFill="true" applyBorder="true" applyAlignment="true">
      <alignment horizontal="center" vertical="center" wrapText="true"/>
    </xf>
    <xf numFmtId="0" fontId="5" fillId="2" borderId="7" xfId="0" applyFont="true" applyFill="true" applyBorder="true" applyAlignment="true">
      <alignment horizontal="center" vertical="center" wrapText="true"/>
    </xf>
    <xf numFmtId="178" fontId="1" fillId="2" borderId="2" xfId="0" applyNumberFormat="true" applyFont="true" applyFill="true" applyBorder="true" applyAlignment="true">
      <alignment horizontal="center" vertical="center" wrapText="true"/>
    </xf>
    <xf numFmtId="176" fontId="9" fillId="3" borderId="2" xfId="0" applyNumberFormat="true" applyFont="true" applyFill="true" applyBorder="true" applyAlignment="true">
      <alignment horizontal="center" vertical="center" wrapText="true"/>
    </xf>
    <xf numFmtId="176" fontId="10" fillId="3" borderId="2" xfId="0" applyNumberFormat="true" applyFont="true" applyFill="true" applyBorder="true" applyAlignment="true">
      <alignment horizontal="center" vertical="center" wrapText="true"/>
    </xf>
    <xf numFmtId="178" fontId="6" fillId="2" borderId="2" xfId="0" applyNumberFormat="true" applyFont="true" applyFill="true" applyBorder="true" applyAlignment="true">
      <alignment horizontal="center" vertical="center" wrapText="true"/>
    </xf>
    <xf numFmtId="176" fontId="11" fillId="3" borderId="2" xfId="0" applyNumberFormat="true" applyFont="true" applyFill="true" applyBorder="true" applyAlignment="true">
      <alignment horizontal="center" vertical="center" wrapText="true"/>
    </xf>
    <xf numFmtId="176" fontId="11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178" fontId="9" fillId="2" borderId="2" xfId="0" applyNumberFormat="true" applyFont="true" applyFill="true" applyBorder="true" applyAlignment="true">
      <alignment horizontal="center" vertical="center" wrapText="true"/>
    </xf>
    <xf numFmtId="177" fontId="7" fillId="2" borderId="2" xfId="0" applyNumberFormat="true" applyFont="true" applyFill="true" applyBorder="true" applyAlignment="true">
      <alignment horizontal="center" vertical="center" wrapText="true"/>
    </xf>
    <xf numFmtId="177" fontId="11" fillId="2" borderId="2" xfId="0" applyNumberFormat="true" applyFont="true" applyFill="true" applyBorder="true" applyAlignment="true">
      <alignment horizontal="center" vertical="center" wrapText="true"/>
    </xf>
    <xf numFmtId="178" fontId="11" fillId="2" borderId="2" xfId="0" applyNumberFormat="true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>
      <alignment horizontal="left" vertical="center" wrapText="true"/>
    </xf>
    <xf numFmtId="0" fontId="13" fillId="0" borderId="0" xfId="0" applyFont="true" applyFill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67"/>
  <sheetViews>
    <sheetView tabSelected="1" zoomScale="85" zoomScaleNormal="85" workbookViewId="0">
      <pane xSplit="2" ySplit="7" topLeftCell="C65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13.5"/>
  <cols>
    <col min="1" max="1" width="4" customWidth="true"/>
    <col min="2" max="2" width="18.625" customWidth="true"/>
    <col min="3" max="11" width="11" customWidth="true"/>
    <col min="12" max="12" width="16" customWidth="true"/>
    <col min="13" max="13" width="11" customWidth="true"/>
    <col min="14" max="14" width="13.5" customWidth="true"/>
    <col min="15" max="17" width="16.625" customWidth="true"/>
    <col min="18" max="18" width="12.625" customWidth="true"/>
  </cols>
  <sheetData>
    <row r="1" ht="18" customHeight="true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9.95" customHeight="true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8" customHeight="true" spans="1:18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39.75" customHeight="true" spans="1:18">
      <c r="A4" s="6" t="s">
        <v>3</v>
      </c>
      <c r="B4" s="6" t="s">
        <v>4</v>
      </c>
      <c r="C4" s="6" t="s">
        <v>5</v>
      </c>
      <c r="D4" s="7" t="s">
        <v>6</v>
      </c>
      <c r="E4" s="7"/>
      <c r="F4" s="7"/>
      <c r="G4" s="7"/>
      <c r="H4" s="7"/>
      <c r="I4" s="7"/>
      <c r="J4" s="7"/>
      <c r="K4" s="7"/>
      <c r="L4" s="7"/>
      <c r="M4" s="7"/>
      <c r="N4" s="7"/>
      <c r="O4" s="23" t="s">
        <v>7</v>
      </c>
      <c r="P4" s="23" t="s">
        <v>8</v>
      </c>
      <c r="Q4" s="23"/>
      <c r="R4" s="23"/>
    </row>
    <row r="5" ht="30" customHeight="true" spans="1:18">
      <c r="A5" s="6"/>
      <c r="B5" s="6"/>
      <c r="C5" s="6"/>
      <c r="D5" s="6" t="s">
        <v>9</v>
      </c>
      <c r="E5" s="6" t="s">
        <v>10</v>
      </c>
      <c r="F5" s="6"/>
      <c r="G5" s="12" t="s">
        <v>11</v>
      </c>
      <c r="H5" s="13"/>
      <c r="I5" s="14"/>
      <c r="J5" s="6" t="s">
        <v>12</v>
      </c>
      <c r="K5" s="12" t="s">
        <v>13</v>
      </c>
      <c r="L5" s="13"/>
      <c r="M5" s="13"/>
      <c r="N5" s="14"/>
      <c r="O5" s="6" t="s">
        <v>13</v>
      </c>
      <c r="P5" s="6" t="s">
        <v>9</v>
      </c>
      <c r="Q5" s="6" t="s">
        <v>10</v>
      </c>
      <c r="R5" s="6" t="s">
        <v>14</v>
      </c>
    </row>
    <row r="6" ht="32.1" customHeight="true" spans="1:18">
      <c r="A6" s="6"/>
      <c r="B6" s="6"/>
      <c r="C6" s="6"/>
      <c r="D6" s="6"/>
      <c r="E6" s="6" t="s">
        <v>15</v>
      </c>
      <c r="F6" s="6" t="s">
        <v>16</v>
      </c>
      <c r="G6" s="6" t="s">
        <v>17</v>
      </c>
      <c r="H6" s="6" t="s">
        <v>18</v>
      </c>
      <c r="I6" s="15" t="s">
        <v>19</v>
      </c>
      <c r="J6" s="6" t="s">
        <v>20</v>
      </c>
      <c r="K6" s="6" t="s">
        <v>21</v>
      </c>
      <c r="L6" s="6"/>
      <c r="M6" s="6"/>
      <c r="N6" s="6" t="s">
        <v>22</v>
      </c>
      <c r="O6" s="6" t="s">
        <v>23</v>
      </c>
      <c r="P6" s="6"/>
      <c r="Q6" s="6" t="s">
        <v>24</v>
      </c>
      <c r="R6" s="6" t="s">
        <v>25</v>
      </c>
    </row>
    <row r="7" ht="48.95" customHeight="true" spans="1:18">
      <c r="A7" s="6"/>
      <c r="B7" s="6"/>
      <c r="C7" s="6"/>
      <c r="D7" s="6"/>
      <c r="E7" s="6"/>
      <c r="F7" s="6"/>
      <c r="G7" s="6"/>
      <c r="H7" s="6"/>
      <c r="I7" s="16"/>
      <c r="J7" s="6"/>
      <c r="K7" s="17" t="s">
        <v>26</v>
      </c>
      <c r="L7" s="18" t="s">
        <v>27</v>
      </c>
      <c r="M7" s="24" t="s">
        <v>28</v>
      </c>
      <c r="N7" s="6"/>
      <c r="O7" s="6"/>
      <c r="P7" s="6"/>
      <c r="Q7" s="6"/>
      <c r="R7" s="6"/>
    </row>
    <row r="8" ht="27.95" customHeight="true" spans="1:18">
      <c r="A8" s="8" t="s">
        <v>29</v>
      </c>
      <c r="B8" s="9"/>
      <c r="C8" s="10">
        <f>D8+O8+P8</f>
        <v>131694.96</v>
      </c>
      <c r="D8" s="8">
        <f>SUM(G8,H8,I8,M8,N8,J8,E8,F8)</f>
        <v>26934.96</v>
      </c>
      <c r="E8" s="10">
        <f>SUM(E9:E66)</f>
        <v>3368</v>
      </c>
      <c r="F8" s="10">
        <f>SUM(F9:F66)</f>
        <v>608</v>
      </c>
      <c r="G8" s="10">
        <f>SUM(G9:G66)</f>
        <v>38.88</v>
      </c>
      <c r="H8" s="10">
        <f>SUM(H9:H66)</f>
        <v>2000</v>
      </c>
      <c r="I8" s="10">
        <v>557</v>
      </c>
      <c r="J8" s="8">
        <v>15662.78</v>
      </c>
      <c r="K8" s="10">
        <f>SUM(L8:M8)</f>
        <v>17194.8</v>
      </c>
      <c r="L8" s="19">
        <f>SUM(L9:L61)</f>
        <v>15652.5</v>
      </c>
      <c r="M8" s="10">
        <f>SUM(M9:M66)</f>
        <v>1542.3</v>
      </c>
      <c r="N8" s="10">
        <f>SUM(N9:N66)</f>
        <v>3158</v>
      </c>
      <c r="O8" s="10">
        <f>SUM(O9:O66)</f>
        <v>100000</v>
      </c>
      <c r="P8" s="25">
        <f>SUM(Q8:R8)</f>
        <v>4760</v>
      </c>
      <c r="Q8" s="10">
        <f>SUM(Q9:Q66)</f>
        <v>4500</v>
      </c>
      <c r="R8" s="10">
        <f>SUM(R9:R66)</f>
        <v>260</v>
      </c>
    </row>
    <row r="9" ht="78.95" customHeight="true" spans="1:18">
      <c r="A9" s="7">
        <v>1</v>
      </c>
      <c r="B9" s="11" t="s">
        <v>30</v>
      </c>
      <c r="C9" s="10">
        <f t="shared" ref="C9:C40" si="0">D9+O9+P9</f>
        <v>3857</v>
      </c>
      <c r="D9" s="7">
        <f t="shared" ref="D9:D40" si="1">SUM(G9:H9,M9:N9)</f>
        <v>443</v>
      </c>
      <c r="E9" s="7"/>
      <c r="F9" s="7"/>
      <c r="G9" s="7"/>
      <c r="H9" s="7">
        <v>195</v>
      </c>
      <c r="I9" s="7"/>
      <c r="J9" s="7">
        <v>1142.9</v>
      </c>
      <c r="K9" s="20"/>
      <c r="L9" s="21"/>
      <c r="M9" s="7"/>
      <c r="N9" s="7">
        <v>248</v>
      </c>
      <c r="O9" s="7">
        <v>3047</v>
      </c>
      <c r="P9" s="26">
        <f t="shared" ref="P9:P58" si="2">SUM(Q9:R9)</f>
        <v>367</v>
      </c>
      <c r="Q9" s="7">
        <v>347</v>
      </c>
      <c r="R9" s="7">
        <v>20</v>
      </c>
    </row>
    <row r="10" ht="21.95" customHeight="true" spans="1:18">
      <c r="A10" s="7">
        <v>2</v>
      </c>
      <c r="B10" s="11" t="s">
        <v>31</v>
      </c>
      <c r="C10" s="10">
        <f t="shared" si="0"/>
        <v>399.5</v>
      </c>
      <c r="D10" s="7">
        <f t="shared" si="1"/>
        <v>72.5</v>
      </c>
      <c r="E10" s="7"/>
      <c r="F10" s="7"/>
      <c r="G10" s="7"/>
      <c r="H10" s="7">
        <v>40</v>
      </c>
      <c r="I10" s="7"/>
      <c r="J10" s="7">
        <v>710.17</v>
      </c>
      <c r="K10" s="20"/>
      <c r="L10" s="21"/>
      <c r="M10" s="7"/>
      <c r="N10" s="7">
        <v>32.5</v>
      </c>
      <c r="O10" s="7">
        <v>327</v>
      </c>
      <c r="P10" s="26"/>
      <c r="Q10" s="7"/>
      <c r="R10" s="7"/>
    </row>
    <row r="11" ht="21.95" customHeight="true" spans="1:18">
      <c r="A11" s="7">
        <v>3</v>
      </c>
      <c r="B11" s="11" t="s">
        <v>32</v>
      </c>
      <c r="C11" s="10">
        <f t="shared" si="0"/>
        <v>983</v>
      </c>
      <c r="D11" s="7">
        <f t="shared" si="1"/>
        <v>40</v>
      </c>
      <c r="E11" s="7"/>
      <c r="F11" s="7"/>
      <c r="G11" s="7"/>
      <c r="H11" s="7">
        <v>16</v>
      </c>
      <c r="I11" s="7"/>
      <c r="J11" s="7">
        <v>0</v>
      </c>
      <c r="K11" s="20"/>
      <c r="L11" s="22"/>
      <c r="M11" s="7"/>
      <c r="N11" s="7">
        <v>24</v>
      </c>
      <c r="O11" s="7">
        <v>577</v>
      </c>
      <c r="P11" s="26">
        <f t="shared" si="2"/>
        <v>366</v>
      </c>
      <c r="Q11" s="7">
        <v>346</v>
      </c>
      <c r="R11" s="7">
        <v>20</v>
      </c>
    </row>
    <row r="12" ht="21.95" customHeight="true" spans="1:18">
      <c r="A12" s="7">
        <v>4</v>
      </c>
      <c r="B12" s="11" t="s">
        <v>33</v>
      </c>
      <c r="C12" s="10">
        <f t="shared" si="0"/>
        <v>1386</v>
      </c>
      <c r="D12" s="7">
        <f t="shared" si="1"/>
        <v>75</v>
      </c>
      <c r="E12" s="7"/>
      <c r="F12" s="7"/>
      <c r="G12" s="7"/>
      <c r="H12" s="7">
        <v>18</v>
      </c>
      <c r="I12" s="7"/>
      <c r="J12" s="7">
        <v>0</v>
      </c>
      <c r="K12" s="20"/>
      <c r="L12" s="22"/>
      <c r="M12" s="7"/>
      <c r="N12" s="7">
        <v>57</v>
      </c>
      <c r="O12" s="7">
        <v>1291</v>
      </c>
      <c r="P12" s="26">
        <f t="shared" si="2"/>
        <v>20</v>
      </c>
      <c r="Q12" s="7"/>
      <c r="R12" s="7">
        <v>20</v>
      </c>
    </row>
    <row r="13" ht="69.95" customHeight="true" spans="1:18">
      <c r="A13" s="7">
        <v>5</v>
      </c>
      <c r="B13" s="11" t="s">
        <v>34</v>
      </c>
      <c r="C13" s="10">
        <f t="shared" si="0"/>
        <v>3043</v>
      </c>
      <c r="D13" s="7">
        <f t="shared" si="1"/>
        <v>134</v>
      </c>
      <c r="E13" s="7"/>
      <c r="F13" s="7"/>
      <c r="G13" s="7"/>
      <c r="H13" s="7">
        <v>84</v>
      </c>
      <c r="I13" s="7"/>
      <c r="J13" s="7">
        <v>1962.7</v>
      </c>
      <c r="K13" s="20"/>
      <c r="L13" s="22"/>
      <c r="M13" s="7"/>
      <c r="N13" s="7">
        <v>50</v>
      </c>
      <c r="O13" s="7">
        <v>2909</v>
      </c>
      <c r="P13" s="26"/>
      <c r="Q13" s="7"/>
      <c r="R13" s="7"/>
    </row>
    <row r="14" ht="21.95" customHeight="true" spans="1:18">
      <c r="A14" s="7">
        <v>6</v>
      </c>
      <c r="B14" s="11" t="s">
        <v>35</v>
      </c>
      <c r="C14" s="10">
        <f t="shared" si="0"/>
        <v>1002</v>
      </c>
      <c r="D14" s="7">
        <f t="shared" si="1"/>
        <v>106</v>
      </c>
      <c r="E14" s="7"/>
      <c r="F14" s="7"/>
      <c r="G14" s="7"/>
      <c r="H14" s="7">
        <v>21</v>
      </c>
      <c r="I14" s="7"/>
      <c r="J14" s="7">
        <v>0</v>
      </c>
      <c r="K14" s="20"/>
      <c r="L14" s="22"/>
      <c r="M14" s="7"/>
      <c r="N14" s="7">
        <v>85</v>
      </c>
      <c r="O14" s="7">
        <v>896</v>
      </c>
      <c r="P14" s="26"/>
      <c r="Q14" s="7"/>
      <c r="R14" s="7"/>
    </row>
    <row r="15" ht="21.95" customHeight="true" spans="1:18">
      <c r="A15" s="7">
        <v>7</v>
      </c>
      <c r="B15" s="11" t="s">
        <v>36</v>
      </c>
      <c r="C15" s="10">
        <f t="shared" si="0"/>
        <v>1698</v>
      </c>
      <c r="D15" s="7">
        <f t="shared" si="1"/>
        <v>46</v>
      </c>
      <c r="E15" s="7"/>
      <c r="F15" s="7">
        <v>608</v>
      </c>
      <c r="G15" s="7"/>
      <c r="H15" s="7">
        <v>31</v>
      </c>
      <c r="I15" s="7"/>
      <c r="J15" s="7">
        <v>0</v>
      </c>
      <c r="K15" s="20"/>
      <c r="L15" s="22"/>
      <c r="M15" s="7"/>
      <c r="N15" s="7">
        <v>15</v>
      </c>
      <c r="O15" s="7">
        <v>1652</v>
      </c>
      <c r="P15" s="26"/>
      <c r="Q15" s="7"/>
      <c r="R15" s="7"/>
    </row>
    <row r="16" ht="21.95" customHeight="true" spans="1:18">
      <c r="A16" s="7">
        <v>8</v>
      </c>
      <c r="B16" s="11" t="s">
        <v>37</v>
      </c>
      <c r="C16" s="10">
        <f t="shared" si="0"/>
        <v>2229</v>
      </c>
      <c r="D16" s="7">
        <f t="shared" si="1"/>
        <v>73</v>
      </c>
      <c r="E16" s="7"/>
      <c r="F16" s="7"/>
      <c r="G16" s="7"/>
      <c r="H16" s="7">
        <v>3</v>
      </c>
      <c r="I16" s="7"/>
      <c r="J16" s="7">
        <v>0</v>
      </c>
      <c r="K16" s="20"/>
      <c r="L16" s="22"/>
      <c r="M16" s="7"/>
      <c r="N16" s="7">
        <v>70</v>
      </c>
      <c r="O16" s="7">
        <v>1810</v>
      </c>
      <c r="P16" s="26">
        <f t="shared" si="2"/>
        <v>346</v>
      </c>
      <c r="Q16" s="7">
        <v>346</v>
      </c>
      <c r="R16" s="7"/>
    </row>
    <row r="17" ht="21.95" customHeight="true" spans="1:18">
      <c r="A17" s="7">
        <v>9</v>
      </c>
      <c r="B17" s="11" t="s">
        <v>38</v>
      </c>
      <c r="C17" s="10">
        <f t="shared" si="0"/>
        <v>1718</v>
      </c>
      <c r="D17" s="7">
        <f t="shared" si="1"/>
        <v>42</v>
      </c>
      <c r="E17" s="7"/>
      <c r="F17" s="7"/>
      <c r="G17" s="7"/>
      <c r="H17" s="7">
        <v>31</v>
      </c>
      <c r="I17" s="7"/>
      <c r="J17" s="7">
        <v>0</v>
      </c>
      <c r="K17" s="20"/>
      <c r="L17" s="22"/>
      <c r="M17" s="7"/>
      <c r="N17" s="7">
        <v>11</v>
      </c>
      <c r="O17" s="7">
        <v>1676</v>
      </c>
      <c r="P17" s="26"/>
      <c r="Q17" s="7"/>
      <c r="R17" s="7"/>
    </row>
    <row r="18" ht="21.95" customHeight="true" spans="1:18">
      <c r="A18" s="7">
        <v>10</v>
      </c>
      <c r="B18" s="11" t="s">
        <v>39</v>
      </c>
      <c r="C18" s="10">
        <f t="shared" si="0"/>
        <v>1779</v>
      </c>
      <c r="D18" s="7">
        <f t="shared" si="1"/>
        <v>38</v>
      </c>
      <c r="E18" s="7"/>
      <c r="F18" s="7"/>
      <c r="G18" s="7"/>
      <c r="H18" s="7">
        <v>21</v>
      </c>
      <c r="I18" s="7"/>
      <c r="J18" s="7">
        <v>0</v>
      </c>
      <c r="K18" s="20"/>
      <c r="L18" s="22"/>
      <c r="M18" s="7"/>
      <c r="N18" s="7">
        <v>17</v>
      </c>
      <c r="O18" s="7">
        <v>1741</v>
      </c>
      <c r="P18" s="26"/>
      <c r="Q18" s="7"/>
      <c r="R18" s="7"/>
    </row>
    <row r="19" ht="21.95" customHeight="true" spans="1:18">
      <c r="A19" s="7">
        <v>11</v>
      </c>
      <c r="B19" s="11" t="s">
        <v>40</v>
      </c>
      <c r="C19" s="10">
        <f t="shared" si="0"/>
        <v>1636</v>
      </c>
      <c r="D19" s="7">
        <f t="shared" si="1"/>
        <v>37</v>
      </c>
      <c r="E19" s="7"/>
      <c r="F19" s="7"/>
      <c r="G19" s="7"/>
      <c r="H19" s="7">
        <v>37</v>
      </c>
      <c r="I19" s="7"/>
      <c r="J19" s="7">
        <v>1278.61</v>
      </c>
      <c r="K19" s="20"/>
      <c r="L19" s="22"/>
      <c r="M19" s="7"/>
      <c r="N19" s="7"/>
      <c r="O19" s="7">
        <v>1253</v>
      </c>
      <c r="P19" s="26">
        <f t="shared" si="2"/>
        <v>346</v>
      </c>
      <c r="Q19" s="7">
        <v>346</v>
      </c>
      <c r="R19" s="7"/>
    </row>
    <row r="20" ht="21.95" customHeight="true" spans="1:18">
      <c r="A20" s="7">
        <v>12</v>
      </c>
      <c r="B20" s="11" t="s">
        <v>41</v>
      </c>
      <c r="C20" s="10">
        <f t="shared" si="0"/>
        <v>1300.5</v>
      </c>
      <c r="D20" s="7">
        <f t="shared" si="1"/>
        <v>58.5</v>
      </c>
      <c r="E20" s="7"/>
      <c r="F20" s="7"/>
      <c r="G20" s="7"/>
      <c r="H20" s="7">
        <v>15</v>
      </c>
      <c r="I20" s="7"/>
      <c r="J20" s="7">
        <v>0</v>
      </c>
      <c r="K20" s="20"/>
      <c r="L20" s="22"/>
      <c r="M20" s="7"/>
      <c r="N20" s="7">
        <v>43.5</v>
      </c>
      <c r="O20" s="7">
        <v>1242</v>
      </c>
      <c r="P20" s="26"/>
      <c r="Q20" s="7"/>
      <c r="R20" s="7"/>
    </row>
    <row r="21" ht="21.95" customHeight="true" spans="1:18">
      <c r="A21" s="7">
        <v>13</v>
      </c>
      <c r="B21" s="11" t="s">
        <v>42</v>
      </c>
      <c r="C21" s="10">
        <f t="shared" si="0"/>
        <v>1014</v>
      </c>
      <c r="D21" s="7">
        <f t="shared" si="1"/>
        <v>122</v>
      </c>
      <c r="E21" s="7"/>
      <c r="F21" s="7"/>
      <c r="G21" s="7"/>
      <c r="H21" s="7">
        <v>88</v>
      </c>
      <c r="I21" s="7"/>
      <c r="J21" s="7">
        <v>0</v>
      </c>
      <c r="K21" s="20"/>
      <c r="L21" s="22"/>
      <c r="M21" s="7"/>
      <c r="N21" s="7">
        <v>34</v>
      </c>
      <c r="O21" s="7">
        <v>852</v>
      </c>
      <c r="P21" s="26">
        <f t="shared" si="2"/>
        <v>40</v>
      </c>
      <c r="Q21" s="7"/>
      <c r="R21" s="7">
        <v>40</v>
      </c>
    </row>
    <row r="22" ht="21.95" customHeight="true" spans="1:18">
      <c r="A22" s="7">
        <v>14</v>
      </c>
      <c r="B22" s="11" t="s">
        <v>43</v>
      </c>
      <c r="C22" s="10">
        <f t="shared" si="0"/>
        <v>1269</v>
      </c>
      <c r="D22" s="7">
        <f t="shared" si="1"/>
        <v>217</v>
      </c>
      <c r="E22" s="7"/>
      <c r="F22" s="7"/>
      <c r="G22" s="7"/>
      <c r="H22" s="7">
        <v>31</v>
      </c>
      <c r="I22" s="7"/>
      <c r="J22" s="7">
        <v>0</v>
      </c>
      <c r="K22" s="20">
        <f>SUM(L22:M22)</f>
        <v>46.8</v>
      </c>
      <c r="L22" s="22">
        <v>46.8</v>
      </c>
      <c r="M22" s="7"/>
      <c r="N22" s="7">
        <v>186</v>
      </c>
      <c r="O22" s="7">
        <v>1052</v>
      </c>
      <c r="P22" s="26"/>
      <c r="Q22" s="7"/>
      <c r="R22" s="7"/>
    </row>
    <row r="23" ht="21.95" customHeight="true" spans="1:18">
      <c r="A23" s="7">
        <v>15</v>
      </c>
      <c r="B23" s="11" t="s">
        <v>44</v>
      </c>
      <c r="C23" s="10">
        <f t="shared" si="0"/>
        <v>1271</v>
      </c>
      <c r="D23" s="7">
        <f t="shared" si="1"/>
        <v>124</v>
      </c>
      <c r="E23" s="7"/>
      <c r="F23" s="7"/>
      <c r="G23" s="7"/>
      <c r="H23" s="7">
        <v>36</v>
      </c>
      <c r="I23" s="7"/>
      <c r="J23" s="7">
        <v>0</v>
      </c>
      <c r="K23" s="20"/>
      <c r="L23" s="22"/>
      <c r="M23" s="7"/>
      <c r="N23" s="7">
        <v>88</v>
      </c>
      <c r="O23" s="7">
        <v>800</v>
      </c>
      <c r="P23" s="26">
        <f t="shared" si="2"/>
        <v>347</v>
      </c>
      <c r="Q23" s="7">
        <v>347</v>
      </c>
      <c r="R23" s="7"/>
    </row>
    <row r="24" ht="21.95" customHeight="true" spans="1:18">
      <c r="A24" s="7">
        <v>16</v>
      </c>
      <c r="B24" s="11" t="s">
        <v>45</v>
      </c>
      <c r="C24" s="10">
        <f t="shared" si="0"/>
        <v>399</v>
      </c>
      <c r="D24" s="7">
        <f t="shared" si="1"/>
        <v>8</v>
      </c>
      <c r="E24" s="7"/>
      <c r="F24" s="7"/>
      <c r="G24" s="7"/>
      <c r="H24" s="7">
        <v>8</v>
      </c>
      <c r="I24" s="7"/>
      <c r="J24" s="7">
        <v>0</v>
      </c>
      <c r="K24" s="20"/>
      <c r="L24" s="22"/>
      <c r="M24" s="7"/>
      <c r="N24" s="7"/>
      <c r="O24" s="7">
        <v>391</v>
      </c>
      <c r="P24" s="26"/>
      <c r="Q24" s="7"/>
      <c r="R24" s="7"/>
    </row>
    <row r="25" ht="21.95" customHeight="true" spans="1:18">
      <c r="A25" s="7">
        <v>17</v>
      </c>
      <c r="B25" s="11" t="s">
        <v>46</v>
      </c>
      <c r="C25" s="10">
        <f t="shared" si="0"/>
        <v>729.88</v>
      </c>
      <c r="D25" s="7">
        <f t="shared" si="1"/>
        <v>79.88</v>
      </c>
      <c r="E25" s="7"/>
      <c r="F25" s="7"/>
      <c r="G25" s="7">
        <v>38.88</v>
      </c>
      <c r="H25" s="7">
        <v>26</v>
      </c>
      <c r="I25" s="7"/>
      <c r="J25" s="7">
        <v>1287.95</v>
      </c>
      <c r="K25" s="20"/>
      <c r="L25" s="22"/>
      <c r="M25" s="7"/>
      <c r="N25" s="7">
        <v>15</v>
      </c>
      <c r="O25" s="7">
        <v>650</v>
      </c>
      <c r="P25" s="26"/>
      <c r="Q25" s="7"/>
      <c r="R25" s="7"/>
    </row>
    <row r="26" ht="54.95" customHeight="true" spans="1:18">
      <c r="A26" s="7">
        <v>18</v>
      </c>
      <c r="B26" s="11" t="s">
        <v>47</v>
      </c>
      <c r="C26" s="10">
        <f t="shared" si="0"/>
        <v>2807.3</v>
      </c>
      <c r="D26" s="7">
        <f t="shared" si="1"/>
        <v>439.3</v>
      </c>
      <c r="E26" s="7"/>
      <c r="F26" s="7"/>
      <c r="G26" s="7"/>
      <c r="H26" s="7">
        <v>67</v>
      </c>
      <c r="I26" s="7"/>
      <c r="J26" s="7">
        <v>659.24</v>
      </c>
      <c r="K26" s="20">
        <f>SUM(L26:M26)</f>
        <v>454.4</v>
      </c>
      <c r="L26" s="22">
        <v>450.1</v>
      </c>
      <c r="M26" s="7">
        <v>4.3</v>
      </c>
      <c r="N26" s="7">
        <v>368</v>
      </c>
      <c r="O26" s="7">
        <v>2022</v>
      </c>
      <c r="P26" s="26">
        <f t="shared" si="2"/>
        <v>346</v>
      </c>
      <c r="Q26" s="7">
        <v>346</v>
      </c>
      <c r="R26" s="7"/>
    </row>
    <row r="27" ht="21.95" customHeight="true" spans="1:18">
      <c r="A27" s="7">
        <v>19</v>
      </c>
      <c r="B27" s="11" t="s">
        <v>48</v>
      </c>
      <c r="C27" s="10">
        <f t="shared" si="0"/>
        <v>3700.1</v>
      </c>
      <c r="D27" s="7">
        <f t="shared" si="1"/>
        <v>492.1</v>
      </c>
      <c r="E27" s="7">
        <v>1600</v>
      </c>
      <c r="F27" s="7"/>
      <c r="G27" s="7"/>
      <c r="H27" s="7">
        <v>0</v>
      </c>
      <c r="I27" s="7"/>
      <c r="J27" s="7">
        <v>0</v>
      </c>
      <c r="K27" s="20">
        <f>SUM(L27:M27)</f>
        <v>988.4</v>
      </c>
      <c r="L27" s="22">
        <v>642.3</v>
      </c>
      <c r="M27" s="7">
        <v>346.1</v>
      </c>
      <c r="N27" s="7">
        <v>146</v>
      </c>
      <c r="O27" s="7">
        <v>3208</v>
      </c>
      <c r="P27" s="26"/>
      <c r="Q27" s="7"/>
      <c r="R27" s="7"/>
    </row>
    <row r="28" ht="21.95" customHeight="true" spans="1:18">
      <c r="A28" s="7">
        <v>20</v>
      </c>
      <c r="B28" s="11" t="s">
        <v>49</v>
      </c>
      <c r="C28" s="10">
        <f t="shared" si="0"/>
        <v>1450.5</v>
      </c>
      <c r="D28" s="7">
        <f t="shared" si="1"/>
        <v>533.5</v>
      </c>
      <c r="E28" s="7"/>
      <c r="F28" s="7"/>
      <c r="G28" s="7"/>
      <c r="H28" s="7">
        <v>31</v>
      </c>
      <c r="I28" s="7"/>
      <c r="J28" s="7">
        <v>0</v>
      </c>
      <c r="K28" s="20">
        <f>SUM(L28:M28)</f>
        <v>1957</v>
      </c>
      <c r="L28" s="22">
        <v>1719.5</v>
      </c>
      <c r="M28" s="7">
        <v>237.5</v>
      </c>
      <c r="N28" s="7">
        <v>265</v>
      </c>
      <c r="O28" s="7">
        <v>917</v>
      </c>
      <c r="P28" s="26"/>
      <c r="Q28" s="7"/>
      <c r="R28" s="7"/>
    </row>
    <row r="29" ht="21.95" customHeight="true" spans="1:18">
      <c r="A29" s="7">
        <v>21</v>
      </c>
      <c r="B29" s="11" t="s">
        <v>50</v>
      </c>
      <c r="C29" s="10">
        <f t="shared" si="0"/>
        <v>2110</v>
      </c>
      <c r="D29" s="7">
        <f t="shared" si="1"/>
        <v>0</v>
      </c>
      <c r="E29" s="7"/>
      <c r="F29" s="7"/>
      <c r="G29" s="7"/>
      <c r="H29" s="7">
        <v>0</v>
      </c>
      <c r="I29" s="7"/>
      <c r="J29" s="7">
        <v>0</v>
      </c>
      <c r="K29" s="20"/>
      <c r="L29" s="22"/>
      <c r="M29" s="7"/>
      <c r="N29" s="7"/>
      <c r="O29" s="7">
        <v>2110</v>
      </c>
      <c r="P29" s="26"/>
      <c r="Q29" s="7"/>
      <c r="R29" s="7"/>
    </row>
    <row r="30" ht="21.95" customHeight="true" spans="1:18">
      <c r="A30" s="7">
        <v>22</v>
      </c>
      <c r="B30" s="11" t="s">
        <v>51</v>
      </c>
      <c r="C30" s="10">
        <f t="shared" si="0"/>
        <v>2009</v>
      </c>
      <c r="D30" s="7">
        <f t="shared" si="1"/>
        <v>18</v>
      </c>
      <c r="E30" s="7"/>
      <c r="F30" s="7"/>
      <c r="G30" s="7"/>
      <c r="H30" s="7">
        <v>6</v>
      </c>
      <c r="I30" s="7"/>
      <c r="J30" s="7">
        <v>0</v>
      </c>
      <c r="K30" s="20">
        <f>SUM(L30:M30)</f>
        <v>164.4</v>
      </c>
      <c r="L30" s="22">
        <v>164.4</v>
      </c>
      <c r="M30" s="7"/>
      <c r="N30" s="7">
        <v>12</v>
      </c>
      <c r="O30" s="7">
        <v>1971</v>
      </c>
      <c r="P30" s="26">
        <f t="shared" si="2"/>
        <v>20</v>
      </c>
      <c r="Q30" s="7"/>
      <c r="R30" s="7">
        <v>20</v>
      </c>
    </row>
    <row r="31" ht="71.1" customHeight="true" spans="1:18">
      <c r="A31" s="7">
        <v>23</v>
      </c>
      <c r="B31" s="11" t="s">
        <v>52</v>
      </c>
      <c r="C31" s="10">
        <f t="shared" si="0"/>
        <v>2625</v>
      </c>
      <c r="D31" s="7">
        <f t="shared" si="1"/>
        <v>664</v>
      </c>
      <c r="E31" s="7"/>
      <c r="F31" s="7"/>
      <c r="G31" s="7"/>
      <c r="H31" s="7">
        <v>66</v>
      </c>
      <c r="I31" s="7"/>
      <c r="J31" s="7">
        <v>0</v>
      </c>
      <c r="K31" s="20">
        <f>SUM(L31:M31)</f>
        <v>9302.3</v>
      </c>
      <c r="L31" s="22">
        <v>8744.3</v>
      </c>
      <c r="M31" s="7">
        <v>558</v>
      </c>
      <c r="N31" s="7">
        <v>40</v>
      </c>
      <c r="O31" s="7">
        <v>1941</v>
      </c>
      <c r="P31" s="26">
        <f t="shared" si="2"/>
        <v>20</v>
      </c>
      <c r="Q31" s="7"/>
      <c r="R31" s="7">
        <v>20</v>
      </c>
    </row>
    <row r="32" ht="21.95" customHeight="true" spans="1:18">
      <c r="A32" s="7">
        <v>24</v>
      </c>
      <c r="B32" s="11" t="s">
        <v>53</v>
      </c>
      <c r="C32" s="10">
        <f t="shared" si="0"/>
        <v>3025</v>
      </c>
      <c r="D32" s="7">
        <f t="shared" si="1"/>
        <v>31</v>
      </c>
      <c r="E32" s="7"/>
      <c r="F32" s="7"/>
      <c r="G32" s="7"/>
      <c r="H32" s="7">
        <v>21</v>
      </c>
      <c r="I32" s="7"/>
      <c r="J32" s="7">
        <v>0</v>
      </c>
      <c r="K32" s="20"/>
      <c r="L32" s="22"/>
      <c r="M32" s="7"/>
      <c r="N32" s="7">
        <v>10</v>
      </c>
      <c r="O32" s="7">
        <v>2994</v>
      </c>
      <c r="P32" s="26"/>
      <c r="Q32" s="7"/>
      <c r="R32" s="7"/>
    </row>
    <row r="33" ht="21.95" customHeight="true" spans="1:18">
      <c r="A33" s="7">
        <v>25</v>
      </c>
      <c r="B33" s="11" t="s">
        <v>54</v>
      </c>
      <c r="C33" s="10">
        <f t="shared" si="0"/>
        <v>2037</v>
      </c>
      <c r="D33" s="7">
        <f t="shared" si="1"/>
        <v>29</v>
      </c>
      <c r="E33" s="7"/>
      <c r="F33" s="7"/>
      <c r="G33" s="7"/>
      <c r="H33" s="7">
        <v>19</v>
      </c>
      <c r="I33" s="7"/>
      <c r="J33" s="7">
        <v>0</v>
      </c>
      <c r="K33" s="20">
        <f>SUM(L33:M33)</f>
        <v>538.6</v>
      </c>
      <c r="L33" s="22">
        <v>538.6</v>
      </c>
      <c r="M33" s="7"/>
      <c r="N33" s="7">
        <v>10</v>
      </c>
      <c r="O33" s="7">
        <v>2008</v>
      </c>
      <c r="P33" s="26"/>
      <c r="Q33" s="7"/>
      <c r="R33" s="7"/>
    </row>
    <row r="34" ht="21.95" customHeight="true" spans="1:18">
      <c r="A34" s="7">
        <v>26</v>
      </c>
      <c r="B34" s="11" t="s">
        <v>55</v>
      </c>
      <c r="C34" s="10">
        <f t="shared" si="0"/>
        <v>2184.6</v>
      </c>
      <c r="D34" s="7">
        <f t="shared" si="1"/>
        <v>47.6</v>
      </c>
      <c r="E34" s="7">
        <v>32</v>
      </c>
      <c r="F34" s="7"/>
      <c r="G34" s="7"/>
      <c r="H34" s="7">
        <v>28</v>
      </c>
      <c r="I34" s="7"/>
      <c r="J34" s="7">
        <v>28.69</v>
      </c>
      <c r="K34" s="20">
        <f>SUM(L34:M34)</f>
        <v>257.5</v>
      </c>
      <c r="L34" s="22">
        <v>247.9</v>
      </c>
      <c r="M34" s="7">
        <v>9.6</v>
      </c>
      <c r="N34" s="7">
        <v>10</v>
      </c>
      <c r="O34" s="7">
        <v>1791</v>
      </c>
      <c r="P34" s="26">
        <f t="shared" si="2"/>
        <v>346</v>
      </c>
      <c r="Q34" s="7">
        <v>346</v>
      </c>
      <c r="R34" s="7"/>
    </row>
    <row r="35" ht="75" customHeight="true" spans="1:18">
      <c r="A35" s="7">
        <v>27</v>
      </c>
      <c r="B35" s="11" t="s">
        <v>56</v>
      </c>
      <c r="C35" s="10">
        <f t="shared" si="0"/>
        <v>6076</v>
      </c>
      <c r="D35" s="7">
        <f t="shared" si="1"/>
        <v>227</v>
      </c>
      <c r="E35" s="7"/>
      <c r="F35" s="7"/>
      <c r="G35" s="7"/>
      <c r="H35" s="7">
        <v>112</v>
      </c>
      <c r="I35" s="7"/>
      <c r="J35" s="7">
        <v>1516.43</v>
      </c>
      <c r="K35" s="20"/>
      <c r="L35" s="22"/>
      <c r="M35" s="7"/>
      <c r="N35" s="7">
        <v>115</v>
      </c>
      <c r="O35" s="7">
        <v>5829</v>
      </c>
      <c r="P35" s="26">
        <f t="shared" si="2"/>
        <v>20</v>
      </c>
      <c r="Q35" s="7"/>
      <c r="R35" s="7">
        <v>20</v>
      </c>
    </row>
    <row r="36" ht="21.95" customHeight="true" spans="1:18">
      <c r="A36" s="7">
        <v>28</v>
      </c>
      <c r="B36" s="11" t="s">
        <v>57</v>
      </c>
      <c r="C36" s="10">
        <f t="shared" si="0"/>
        <v>2613</v>
      </c>
      <c r="D36" s="7">
        <f t="shared" si="1"/>
        <v>40</v>
      </c>
      <c r="E36" s="7"/>
      <c r="F36" s="7"/>
      <c r="G36" s="7"/>
      <c r="H36" s="7">
        <v>32</v>
      </c>
      <c r="I36" s="7"/>
      <c r="J36" s="7">
        <v>0</v>
      </c>
      <c r="K36" s="20"/>
      <c r="L36" s="22"/>
      <c r="M36" s="7"/>
      <c r="N36" s="7">
        <v>8</v>
      </c>
      <c r="O36" s="7">
        <v>2573</v>
      </c>
      <c r="P36" s="26"/>
      <c r="Q36" s="7"/>
      <c r="R36" s="7"/>
    </row>
    <row r="37" ht="21.95" customHeight="true" spans="1:18">
      <c r="A37" s="7">
        <v>29</v>
      </c>
      <c r="B37" s="11" t="s">
        <v>58</v>
      </c>
      <c r="C37" s="10">
        <f t="shared" si="0"/>
        <v>2875</v>
      </c>
      <c r="D37" s="7">
        <f t="shared" si="1"/>
        <v>31</v>
      </c>
      <c r="E37" s="7"/>
      <c r="F37" s="7"/>
      <c r="G37" s="7"/>
      <c r="H37" s="7">
        <v>0</v>
      </c>
      <c r="I37" s="7"/>
      <c r="J37" s="7">
        <v>0</v>
      </c>
      <c r="K37" s="20"/>
      <c r="L37" s="22"/>
      <c r="M37" s="7"/>
      <c r="N37" s="7">
        <v>31</v>
      </c>
      <c r="O37" s="7">
        <v>2824</v>
      </c>
      <c r="P37" s="26">
        <f t="shared" si="2"/>
        <v>20</v>
      </c>
      <c r="Q37" s="7"/>
      <c r="R37" s="7">
        <v>20</v>
      </c>
    </row>
    <row r="38" ht="21.95" customHeight="true" spans="1:18">
      <c r="A38" s="7">
        <v>30</v>
      </c>
      <c r="B38" s="11" t="s">
        <v>59</v>
      </c>
      <c r="C38" s="10">
        <f t="shared" si="0"/>
        <v>1780</v>
      </c>
      <c r="D38" s="7">
        <f t="shared" si="1"/>
        <v>31</v>
      </c>
      <c r="E38" s="7"/>
      <c r="F38" s="7"/>
      <c r="G38" s="7"/>
      <c r="H38" s="7">
        <v>26</v>
      </c>
      <c r="I38" s="7"/>
      <c r="J38" s="7">
        <v>0</v>
      </c>
      <c r="K38" s="20"/>
      <c r="L38" s="22"/>
      <c r="M38" s="7"/>
      <c r="N38" s="7">
        <v>5</v>
      </c>
      <c r="O38" s="7">
        <v>1403</v>
      </c>
      <c r="P38" s="26">
        <f t="shared" si="2"/>
        <v>346</v>
      </c>
      <c r="Q38" s="7">
        <v>346</v>
      </c>
      <c r="R38" s="7"/>
    </row>
    <row r="39" ht="60" customHeight="true" spans="1:18">
      <c r="A39" s="7">
        <v>31</v>
      </c>
      <c r="B39" s="11" t="s">
        <v>60</v>
      </c>
      <c r="C39" s="10">
        <f t="shared" si="0"/>
        <v>4340</v>
      </c>
      <c r="D39" s="7">
        <f t="shared" si="1"/>
        <v>127</v>
      </c>
      <c r="E39" s="7"/>
      <c r="F39" s="7"/>
      <c r="G39" s="7"/>
      <c r="H39" s="7">
        <v>106</v>
      </c>
      <c r="I39" s="7"/>
      <c r="J39" s="7">
        <v>0</v>
      </c>
      <c r="K39" s="20">
        <f>SUM(L39:M39)</f>
        <v>106</v>
      </c>
      <c r="L39" s="22">
        <v>105</v>
      </c>
      <c r="M39" s="7">
        <v>1</v>
      </c>
      <c r="N39" s="7">
        <v>20</v>
      </c>
      <c r="O39" s="7">
        <v>4213</v>
      </c>
      <c r="P39" s="26"/>
      <c r="Q39" s="7"/>
      <c r="R39" s="7"/>
    </row>
    <row r="40" ht="21.95" customHeight="true" spans="1:18">
      <c r="A40" s="7">
        <v>32</v>
      </c>
      <c r="B40" s="11" t="s">
        <v>61</v>
      </c>
      <c r="C40" s="10">
        <f t="shared" si="0"/>
        <v>1331.3</v>
      </c>
      <c r="D40" s="7">
        <f t="shared" si="1"/>
        <v>328.3</v>
      </c>
      <c r="E40" s="7"/>
      <c r="F40" s="7"/>
      <c r="G40" s="7"/>
      <c r="H40" s="7">
        <v>37</v>
      </c>
      <c r="I40" s="7"/>
      <c r="J40" s="7">
        <v>0</v>
      </c>
      <c r="K40" s="20">
        <f>SUM(L40:M40)</f>
        <v>438.2</v>
      </c>
      <c r="L40" s="22">
        <v>206.9</v>
      </c>
      <c r="M40" s="7">
        <v>231.3</v>
      </c>
      <c r="N40" s="7">
        <v>60</v>
      </c>
      <c r="O40" s="7">
        <v>1003</v>
      </c>
      <c r="P40" s="26"/>
      <c r="Q40" s="7"/>
      <c r="R40" s="7"/>
    </row>
    <row r="41" ht="21.95" customHeight="true" spans="1:18">
      <c r="A41" s="7">
        <v>33</v>
      </c>
      <c r="B41" s="11" t="s">
        <v>62</v>
      </c>
      <c r="C41" s="10">
        <f t="shared" ref="C41:C66" si="3">D41+O41+P41</f>
        <v>2735</v>
      </c>
      <c r="D41" s="7">
        <f t="shared" ref="D41:D61" si="4">SUM(G41:H41,M41:N41)</f>
        <v>67</v>
      </c>
      <c r="E41" s="7"/>
      <c r="F41" s="7"/>
      <c r="G41" s="7"/>
      <c r="H41" s="7">
        <v>27</v>
      </c>
      <c r="I41" s="7"/>
      <c r="J41" s="7">
        <v>0</v>
      </c>
      <c r="K41" s="20">
        <f>SUM(L41:M41)</f>
        <v>212.1</v>
      </c>
      <c r="L41" s="22">
        <v>212.1</v>
      </c>
      <c r="M41" s="7"/>
      <c r="N41" s="7">
        <v>40</v>
      </c>
      <c r="O41" s="7">
        <v>2322</v>
      </c>
      <c r="P41" s="26">
        <f t="shared" si="2"/>
        <v>346</v>
      </c>
      <c r="Q41" s="7">
        <v>346</v>
      </c>
      <c r="R41" s="7"/>
    </row>
    <row r="42" ht="21.95" customHeight="true" spans="1:18">
      <c r="A42" s="7">
        <v>34</v>
      </c>
      <c r="B42" s="11" t="s">
        <v>63</v>
      </c>
      <c r="C42" s="10">
        <f t="shared" si="3"/>
        <v>2409</v>
      </c>
      <c r="D42" s="7">
        <f t="shared" si="4"/>
        <v>42</v>
      </c>
      <c r="E42" s="7"/>
      <c r="F42" s="7"/>
      <c r="G42" s="7"/>
      <c r="H42" s="7">
        <v>32</v>
      </c>
      <c r="I42" s="7"/>
      <c r="J42" s="7">
        <v>518.51</v>
      </c>
      <c r="K42" s="20">
        <f>SUM(L42:M42)</f>
        <v>187.8</v>
      </c>
      <c r="L42" s="22">
        <v>187.8</v>
      </c>
      <c r="M42" s="7"/>
      <c r="N42" s="7">
        <v>10</v>
      </c>
      <c r="O42" s="7">
        <v>2367</v>
      </c>
      <c r="P42" s="26"/>
      <c r="Q42" s="7"/>
      <c r="R42" s="7"/>
    </row>
    <row r="43" ht="21.95" customHeight="true" spans="1:18">
      <c r="A43" s="7">
        <v>35</v>
      </c>
      <c r="B43" s="11" t="s">
        <v>64</v>
      </c>
      <c r="C43" s="10">
        <f t="shared" si="3"/>
        <v>3252</v>
      </c>
      <c r="D43" s="7">
        <f t="shared" si="4"/>
        <v>104</v>
      </c>
      <c r="E43" s="7">
        <v>1720</v>
      </c>
      <c r="F43" s="7"/>
      <c r="G43" s="7"/>
      <c r="H43" s="7">
        <v>24</v>
      </c>
      <c r="I43" s="7"/>
      <c r="J43" s="7">
        <v>1419.91</v>
      </c>
      <c r="K43" s="20">
        <f>SUM(L43:M43)</f>
        <v>1563.7</v>
      </c>
      <c r="L43" s="22">
        <v>1563.7</v>
      </c>
      <c r="M43" s="7"/>
      <c r="N43" s="7">
        <v>80</v>
      </c>
      <c r="O43" s="7">
        <v>3128</v>
      </c>
      <c r="P43" s="26">
        <f t="shared" si="2"/>
        <v>20</v>
      </c>
      <c r="Q43" s="7"/>
      <c r="R43" s="7">
        <v>20</v>
      </c>
    </row>
    <row r="44" ht="21.95" customHeight="true" spans="1:18">
      <c r="A44" s="7">
        <v>36</v>
      </c>
      <c r="B44" s="11" t="s">
        <v>65</v>
      </c>
      <c r="C44" s="10">
        <f t="shared" si="3"/>
        <v>2100</v>
      </c>
      <c r="D44" s="7">
        <f t="shared" si="4"/>
        <v>36</v>
      </c>
      <c r="E44" s="7"/>
      <c r="F44" s="7"/>
      <c r="G44" s="7"/>
      <c r="H44" s="7">
        <v>36</v>
      </c>
      <c r="I44" s="7"/>
      <c r="J44" s="7">
        <v>0</v>
      </c>
      <c r="K44" s="20"/>
      <c r="L44" s="22"/>
      <c r="M44" s="7"/>
      <c r="N44" s="7"/>
      <c r="O44" s="7">
        <v>2064</v>
      </c>
      <c r="P44" s="26"/>
      <c r="Q44" s="7"/>
      <c r="R44" s="7"/>
    </row>
    <row r="45" ht="21.95" customHeight="true" spans="1:18">
      <c r="A45" s="7">
        <v>37</v>
      </c>
      <c r="B45" s="11" t="s">
        <v>66</v>
      </c>
      <c r="C45" s="10">
        <f t="shared" si="3"/>
        <v>2515.5</v>
      </c>
      <c r="D45" s="7">
        <f t="shared" si="4"/>
        <v>311.5</v>
      </c>
      <c r="E45" s="7"/>
      <c r="F45" s="7"/>
      <c r="G45" s="7"/>
      <c r="H45" s="7">
        <v>37</v>
      </c>
      <c r="I45" s="7"/>
      <c r="J45" s="7">
        <v>0</v>
      </c>
      <c r="K45" s="20">
        <f>SUM(L45:M45)</f>
        <v>977.6</v>
      </c>
      <c r="L45" s="22">
        <v>823.1</v>
      </c>
      <c r="M45" s="7">
        <v>154.5</v>
      </c>
      <c r="N45" s="7">
        <v>120</v>
      </c>
      <c r="O45" s="7">
        <v>2204</v>
      </c>
      <c r="P45" s="26"/>
      <c r="Q45" s="7"/>
      <c r="R45" s="7"/>
    </row>
    <row r="46" ht="72.95" customHeight="true" spans="1:18">
      <c r="A46" s="7">
        <v>38</v>
      </c>
      <c r="B46" s="11" t="s">
        <v>67</v>
      </c>
      <c r="C46" s="10">
        <f t="shared" si="3"/>
        <v>2776.5</v>
      </c>
      <c r="D46" s="7">
        <f t="shared" si="4"/>
        <v>164.5</v>
      </c>
      <c r="E46" s="7">
        <v>16</v>
      </c>
      <c r="F46" s="7"/>
      <c r="G46" s="7"/>
      <c r="H46" s="7">
        <v>67</v>
      </c>
      <c r="I46" s="7"/>
      <c r="J46" s="7">
        <v>0</v>
      </c>
      <c r="K46" s="20"/>
      <c r="L46" s="22"/>
      <c r="M46" s="7"/>
      <c r="N46" s="7">
        <v>97.5</v>
      </c>
      <c r="O46" s="7">
        <v>2612</v>
      </c>
      <c r="P46" s="26"/>
      <c r="Q46" s="7"/>
      <c r="R46" s="7"/>
    </row>
    <row r="47" ht="21.95" customHeight="true" spans="1:18">
      <c r="A47" s="7">
        <v>39</v>
      </c>
      <c r="B47" s="11" t="s">
        <v>68</v>
      </c>
      <c r="C47" s="10">
        <f t="shared" si="3"/>
        <v>2352</v>
      </c>
      <c r="D47" s="7">
        <f t="shared" si="4"/>
        <v>46</v>
      </c>
      <c r="E47" s="7"/>
      <c r="F47" s="7"/>
      <c r="G47" s="7"/>
      <c r="H47" s="7">
        <v>36</v>
      </c>
      <c r="I47" s="7"/>
      <c r="J47" s="7">
        <v>0</v>
      </c>
      <c r="K47" s="20"/>
      <c r="L47" s="22"/>
      <c r="M47" s="7"/>
      <c r="N47" s="7">
        <v>10</v>
      </c>
      <c r="O47" s="7">
        <v>2286</v>
      </c>
      <c r="P47" s="26">
        <f t="shared" si="2"/>
        <v>20</v>
      </c>
      <c r="Q47" s="7"/>
      <c r="R47" s="7">
        <v>20</v>
      </c>
    </row>
    <row r="48" ht="21.95" customHeight="true" spans="1:18">
      <c r="A48" s="7">
        <v>40</v>
      </c>
      <c r="B48" s="11" t="s">
        <v>69</v>
      </c>
      <c r="C48" s="10">
        <f t="shared" si="3"/>
        <v>1259</v>
      </c>
      <c r="D48" s="7">
        <f t="shared" si="4"/>
        <v>37</v>
      </c>
      <c r="E48" s="7"/>
      <c r="F48" s="7"/>
      <c r="G48" s="7"/>
      <c r="H48" s="7">
        <v>20</v>
      </c>
      <c r="I48" s="7"/>
      <c r="J48" s="7">
        <v>895</v>
      </c>
      <c r="K48" s="20"/>
      <c r="L48" s="22"/>
      <c r="M48" s="7"/>
      <c r="N48" s="7">
        <v>17</v>
      </c>
      <c r="O48" s="7">
        <v>876</v>
      </c>
      <c r="P48" s="26">
        <f t="shared" si="2"/>
        <v>346</v>
      </c>
      <c r="Q48" s="7">
        <v>346</v>
      </c>
      <c r="R48" s="7"/>
    </row>
    <row r="49" ht="21.95" customHeight="true" spans="1:18">
      <c r="A49" s="7">
        <v>41</v>
      </c>
      <c r="B49" s="11" t="s">
        <v>70</v>
      </c>
      <c r="C49" s="10">
        <f t="shared" si="3"/>
        <v>2126</v>
      </c>
      <c r="D49" s="7">
        <f t="shared" si="4"/>
        <v>47</v>
      </c>
      <c r="E49" s="7"/>
      <c r="F49" s="7"/>
      <c r="G49" s="7"/>
      <c r="H49" s="7">
        <v>27</v>
      </c>
      <c r="I49" s="7"/>
      <c r="J49" s="7">
        <v>542.96</v>
      </c>
      <c r="K49" s="20"/>
      <c r="L49" s="22"/>
      <c r="M49" s="7"/>
      <c r="N49" s="7">
        <v>20</v>
      </c>
      <c r="O49" s="7">
        <v>2079</v>
      </c>
      <c r="P49" s="26"/>
      <c r="Q49" s="7"/>
      <c r="R49" s="7"/>
    </row>
    <row r="50" ht="41.1" customHeight="true" spans="1:18">
      <c r="A50" s="7">
        <v>42</v>
      </c>
      <c r="B50" s="11" t="s">
        <v>71</v>
      </c>
      <c r="C50" s="10">
        <f t="shared" si="3"/>
        <v>1087</v>
      </c>
      <c r="D50" s="7">
        <f t="shared" si="4"/>
        <v>129</v>
      </c>
      <c r="E50" s="7"/>
      <c r="F50" s="7"/>
      <c r="G50" s="7"/>
      <c r="H50" s="7">
        <v>116</v>
      </c>
      <c r="I50" s="7"/>
      <c r="J50" s="7">
        <v>725.83</v>
      </c>
      <c r="K50" s="20"/>
      <c r="L50" s="22"/>
      <c r="M50" s="7"/>
      <c r="N50" s="7">
        <v>13</v>
      </c>
      <c r="O50" s="7">
        <v>592</v>
      </c>
      <c r="P50" s="26">
        <f t="shared" si="2"/>
        <v>366</v>
      </c>
      <c r="Q50" s="7">
        <v>346</v>
      </c>
      <c r="R50" s="7">
        <v>20</v>
      </c>
    </row>
    <row r="51" ht="21.95" customHeight="true" spans="1:18">
      <c r="A51" s="7">
        <v>43</v>
      </c>
      <c r="B51" s="11" t="s">
        <v>72</v>
      </c>
      <c r="C51" s="10">
        <f t="shared" si="3"/>
        <v>1114</v>
      </c>
      <c r="D51" s="7">
        <f t="shared" si="4"/>
        <v>53</v>
      </c>
      <c r="E51" s="7"/>
      <c r="F51" s="7"/>
      <c r="G51" s="7"/>
      <c r="H51" s="7">
        <v>26</v>
      </c>
      <c r="I51" s="7"/>
      <c r="J51" s="7">
        <v>0</v>
      </c>
      <c r="K51" s="20"/>
      <c r="L51" s="22"/>
      <c r="M51" s="7"/>
      <c r="N51" s="7">
        <v>27</v>
      </c>
      <c r="O51" s="7">
        <v>1061</v>
      </c>
      <c r="P51" s="26"/>
      <c r="Q51" s="7"/>
      <c r="R51" s="7"/>
    </row>
    <row r="52" ht="21.95" customHeight="true" spans="1:18">
      <c r="A52" s="7">
        <v>44</v>
      </c>
      <c r="B52" s="11" t="s">
        <v>73</v>
      </c>
      <c r="C52" s="10">
        <f t="shared" si="3"/>
        <v>100</v>
      </c>
      <c r="D52" s="7">
        <f t="shared" si="4"/>
        <v>41</v>
      </c>
      <c r="E52" s="7"/>
      <c r="F52" s="7"/>
      <c r="G52" s="7"/>
      <c r="H52" s="7">
        <v>31</v>
      </c>
      <c r="I52" s="7"/>
      <c r="J52" s="7">
        <v>0</v>
      </c>
      <c r="K52" s="20"/>
      <c r="L52" s="22"/>
      <c r="M52" s="7"/>
      <c r="N52" s="7">
        <v>10</v>
      </c>
      <c r="O52" s="7">
        <v>59</v>
      </c>
      <c r="P52" s="26"/>
      <c r="Q52" s="7"/>
      <c r="R52" s="7"/>
    </row>
    <row r="53" ht="21.95" customHeight="true" spans="1:18">
      <c r="A53" s="7">
        <v>45</v>
      </c>
      <c r="B53" s="11" t="s">
        <v>74</v>
      </c>
      <c r="C53" s="10">
        <f t="shared" si="3"/>
        <v>524</v>
      </c>
      <c r="D53" s="7">
        <f t="shared" si="4"/>
        <v>46</v>
      </c>
      <c r="E53" s="7"/>
      <c r="F53" s="7"/>
      <c r="G53" s="7"/>
      <c r="H53" s="7">
        <v>26</v>
      </c>
      <c r="I53" s="7"/>
      <c r="J53" s="7">
        <v>0</v>
      </c>
      <c r="K53" s="20"/>
      <c r="L53" s="22"/>
      <c r="M53" s="7"/>
      <c r="N53" s="7">
        <v>20</v>
      </c>
      <c r="O53" s="7">
        <v>478</v>
      </c>
      <c r="P53" s="26"/>
      <c r="Q53" s="7"/>
      <c r="R53" s="7"/>
    </row>
    <row r="54" ht="56.1" customHeight="true" spans="1:18">
      <c r="A54" s="7">
        <v>46</v>
      </c>
      <c r="B54" s="11" t="s">
        <v>75</v>
      </c>
      <c r="C54" s="10">
        <f t="shared" si="3"/>
        <v>2574</v>
      </c>
      <c r="D54" s="7">
        <f t="shared" si="4"/>
        <v>85</v>
      </c>
      <c r="E54" s="7"/>
      <c r="F54" s="7"/>
      <c r="G54" s="7"/>
      <c r="H54" s="7">
        <v>28</v>
      </c>
      <c r="I54" s="7"/>
      <c r="J54" s="7">
        <v>-411.98</v>
      </c>
      <c r="K54" s="20"/>
      <c r="L54" s="22"/>
      <c r="M54" s="7"/>
      <c r="N54" s="7">
        <v>57</v>
      </c>
      <c r="O54" s="7">
        <v>2143</v>
      </c>
      <c r="P54" s="26">
        <f t="shared" si="2"/>
        <v>346</v>
      </c>
      <c r="Q54" s="7">
        <v>346</v>
      </c>
      <c r="R54" s="7"/>
    </row>
    <row r="55" ht="21.95" customHeight="true" spans="1:18">
      <c r="A55" s="7">
        <v>47</v>
      </c>
      <c r="B55" s="11" t="s">
        <v>76</v>
      </c>
      <c r="C55" s="10">
        <f t="shared" si="3"/>
        <v>3141.5</v>
      </c>
      <c r="D55" s="7">
        <f t="shared" si="4"/>
        <v>70.5</v>
      </c>
      <c r="E55" s="7"/>
      <c r="F55" s="7"/>
      <c r="G55" s="7"/>
      <c r="H55" s="7">
        <v>18</v>
      </c>
      <c r="I55" s="7"/>
      <c r="J55" s="7">
        <v>0</v>
      </c>
      <c r="K55" s="20"/>
      <c r="L55" s="22"/>
      <c r="M55" s="7"/>
      <c r="N55" s="7">
        <v>52.5</v>
      </c>
      <c r="O55" s="7">
        <v>3071</v>
      </c>
      <c r="P55" s="26"/>
      <c r="Q55" s="7"/>
      <c r="R55" s="7"/>
    </row>
    <row r="56" ht="21.95" customHeight="true" spans="1:18">
      <c r="A56" s="7">
        <v>48</v>
      </c>
      <c r="B56" s="11" t="s">
        <v>77</v>
      </c>
      <c r="C56" s="10">
        <f t="shared" si="3"/>
        <v>804</v>
      </c>
      <c r="D56" s="7">
        <f t="shared" si="4"/>
        <v>83</v>
      </c>
      <c r="E56" s="7"/>
      <c r="F56" s="7"/>
      <c r="G56" s="7"/>
      <c r="H56" s="7">
        <v>30</v>
      </c>
      <c r="I56" s="7"/>
      <c r="J56" s="7">
        <v>1183.26</v>
      </c>
      <c r="K56" s="20"/>
      <c r="L56" s="22"/>
      <c r="M56" s="7"/>
      <c r="N56" s="7">
        <v>53</v>
      </c>
      <c r="O56" s="7">
        <v>701</v>
      </c>
      <c r="P56" s="26">
        <f t="shared" si="2"/>
        <v>20</v>
      </c>
      <c r="Q56" s="7"/>
      <c r="R56" s="7">
        <v>20</v>
      </c>
    </row>
    <row r="57" ht="21.95" customHeight="true" spans="1:18">
      <c r="A57" s="7">
        <v>49</v>
      </c>
      <c r="B57" s="11" t="s">
        <v>78</v>
      </c>
      <c r="C57" s="10">
        <f t="shared" si="3"/>
        <v>1784</v>
      </c>
      <c r="D57" s="7">
        <f t="shared" si="4"/>
        <v>118</v>
      </c>
      <c r="E57" s="7"/>
      <c r="F57" s="7"/>
      <c r="G57" s="7"/>
      <c r="H57" s="7">
        <v>28</v>
      </c>
      <c r="I57" s="7"/>
      <c r="J57" s="7">
        <v>0</v>
      </c>
      <c r="K57" s="20"/>
      <c r="L57" s="22"/>
      <c r="M57" s="7"/>
      <c r="N57" s="7">
        <v>90</v>
      </c>
      <c r="O57" s="7">
        <v>1666</v>
      </c>
      <c r="P57" s="26"/>
      <c r="Q57" s="7"/>
      <c r="R57" s="7"/>
    </row>
    <row r="58" ht="44.1" customHeight="true" spans="1:18">
      <c r="A58" s="7">
        <v>50</v>
      </c>
      <c r="B58" s="11" t="s">
        <v>79</v>
      </c>
      <c r="C58" s="10">
        <f t="shared" si="3"/>
        <v>3269.5</v>
      </c>
      <c r="D58" s="7">
        <f t="shared" si="4"/>
        <v>195.5</v>
      </c>
      <c r="E58" s="7"/>
      <c r="F58" s="7"/>
      <c r="G58" s="7"/>
      <c r="H58" s="7">
        <v>61</v>
      </c>
      <c r="I58" s="7"/>
      <c r="J58" s="7">
        <v>893.41</v>
      </c>
      <c r="K58" s="20"/>
      <c r="L58" s="22"/>
      <c r="M58" s="7"/>
      <c r="N58" s="7">
        <v>134.5</v>
      </c>
      <c r="O58" s="7">
        <v>2728</v>
      </c>
      <c r="P58" s="26">
        <f t="shared" si="2"/>
        <v>346</v>
      </c>
      <c r="Q58" s="7">
        <v>346</v>
      </c>
      <c r="R58" s="7"/>
    </row>
    <row r="59" ht="21.95" customHeight="true" spans="1:18">
      <c r="A59" s="7">
        <v>51</v>
      </c>
      <c r="B59" s="11" t="s">
        <v>80</v>
      </c>
      <c r="C59" s="10">
        <f t="shared" si="3"/>
        <v>3506</v>
      </c>
      <c r="D59" s="7">
        <f t="shared" si="4"/>
        <v>140</v>
      </c>
      <c r="E59" s="7"/>
      <c r="F59" s="7"/>
      <c r="G59" s="7"/>
      <c r="H59" s="7">
        <v>28</v>
      </c>
      <c r="I59" s="7"/>
      <c r="J59" s="7">
        <v>0</v>
      </c>
      <c r="K59" s="20"/>
      <c r="L59" s="22"/>
      <c r="M59" s="7"/>
      <c r="N59" s="7">
        <v>112</v>
      </c>
      <c r="O59" s="7">
        <v>3366</v>
      </c>
      <c r="P59" s="27"/>
      <c r="Q59" s="7"/>
      <c r="R59" s="7"/>
    </row>
    <row r="60" ht="21.95" customHeight="true" spans="1:18">
      <c r="A60" s="7">
        <v>52</v>
      </c>
      <c r="B60" s="11" t="s">
        <v>81</v>
      </c>
      <c r="C60" s="10">
        <f t="shared" si="3"/>
        <v>1708</v>
      </c>
      <c r="D60" s="7">
        <f t="shared" si="4"/>
        <v>55</v>
      </c>
      <c r="E60" s="7"/>
      <c r="F60" s="7"/>
      <c r="G60" s="7"/>
      <c r="H60" s="7">
        <v>29</v>
      </c>
      <c r="I60" s="7"/>
      <c r="J60" s="7">
        <v>1309.19</v>
      </c>
      <c r="K60" s="20"/>
      <c r="L60" s="22"/>
      <c r="M60" s="7"/>
      <c r="N60" s="7">
        <v>26</v>
      </c>
      <c r="O60" s="7">
        <v>1653</v>
      </c>
      <c r="P60" s="27"/>
      <c r="Q60" s="7"/>
      <c r="R60" s="7"/>
    </row>
    <row r="61" ht="21.95" customHeight="true" spans="1:18">
      <c r="A61" s="7">
        <v>53</v>
      </c>
      <c r="B61" s="11" t="s">
        <v>82</v>
      </c>
      <c r="C61" s="10">
        <f t="shared" si="3"/>
        <v>2804.5</v>
      </c>
      <c r="D61" s="7">
        <f t="shared" si="4"/>
        <v>113.5</v>
      </c>
      <c r="E61" s="7"/>
      <c r="F61" s="7"/>
      <c r="G61" s="7"/>
      <c r="H61" s="7">
        <v>21</v>
      </c>
      <c r="I61" s="7"/>
      <c r="J61" s="7">
        <v>0</v>
      </c>
      <c r="K61" s="20"/>
      <c r="L61" s="22"/>
      <c r="M61" s="7"/>
      <c r="N61" s="7">
        <v>92.5</v>
      </c>
      <c r="O61" s="7">
        <v>2691</v>
      </c>
      <c r="P61" s="27"/>
      <c r="Q61" s="7"/>
      <c r="R61" s="7"/>
    </row>
    <row r="62" ht="33.95" customHeight="true" spans="1:18">
      <c r="A62" s="7">
        <v>54</v>
      </c>
      <c r="B62" s="11" t="s">
        <v>83</v>
      </c>
      <c r="C62" s="10">
        <f t="shared" si="3"/>
        <v>557</v>
      </c>
      <c r="D62" s="7">
        <v>557</v>
      </c>
      <c r="E62" s="7"/>
      <c r="F62" s="7"/>
      <c r="G62" s="7"/>
      <c r="H62" s="7"/>
      <c r="I62" s="7">
        <v>557</v>
      </c>
      <c r="J62" s="7"/>
      <c r="K62" s="20"/>
      <c r="L62" s="22"/>
      <c r="M62" s="7"/>
      <c r="N62" s="7"/>
      <c r="O62" s="7"/>
      <c r="P62" s="27"/>
      <c r="Q62" s="7"/>
      <c r="R62" s="7"/>
    </row>
    <row r="63" ht="32.1" customHeight="true" spans="1:18">
      <c r="A63" s="7">
        <v>55</v>
      </c>
      <c r="B63" s="11" t="s">
        <v>84</v>
      </c>
      <c r="C63" s="10">
        <f t="shared" si="3"/>
        <v>120</v>
      </c>
      <c r="D63" s="8"/>
      <c r="E63" s="7" t="s">
        <v>85</v>
      </c>
      <c r="F63" s="7" t="s">
        <v>85</v>
      </c>
      <c r="G63" s="7" t="s">
        <v>85</v>
      </c>
      <c r="H63" s="7" t="s">
        <v>85</v>
      </c>
      <c r="I63" s="7"/>
      <c r="J63" s="7" t="s">
        <v>85</v>
      </c>
      <c r="K63" s="7"/>
      <c r="L63" s="7"/>
      <c r="M63" s="7" t="s">
        <v>85</v>
      </c>
      <c r="N63" s="7" t="s">
        <v>85</v>
      </c>
      <c r="O63" s="7">
        <v>120</v>
      </c>
      <c r="P63" s="27"/>
      <c r="Q63" s="7" t="s">
        <v>85</v>
      </c>
      <c r="R63" s="7" t="s">
        <v>85</v>
      </c>
    </row>
    <row r="64" ht="41.1" customHeight="true" spans="1:18">
      <c r="A64" s="7">
        <v>56</v>
      </c>
      <c r="B64" s="11" t="s">
        <v>86</v>
      </c>
      <c r="C64" s="10">
        <f t="shared" si="3"/>
        <v>600</v>
      </c>
      <c r="D64" s="8"/>
      <c r="E64" s="7" t="s">
        <v>85</v>
      </c>
      <c r="F64" s="7" t="s">
        <v>85</v>
      </c>
      <c r="G64" s="7" t="s">
        <v>85</v>
      </c>
      <c r="H64" s="7" t="s">
        <v>85</v>
      </c>
      <c r="I64" s="7"/>
      <c r="J64" s="7"/>
      <c r="K64" s="7"/>
      <c r="L64" s="7"/>
      <c r="M64" s="7" t="s">
        <v>85</v>
      </c>
      <c r="N64" s="7" t="s">
        <v>85</v>
      </c>
      <c r="O64" s="7">
        <v>600</v>
      </c>
      <c r="P64" s="27"/>
      <c r="Q64" s="7" t="s">
        <v>85</v>
      </c>
      <c r="R64" s="7" t="s">
        <v>85</v>
      </c>
    </row>
    <row r="65" ht="27" customHeight="true" spans="1:18">
      <c r="A65" s="7">
        <v>57</v>
      </c>
      <c r="B65" s="11" t="s">
        <v>87</v>
      </c>
      <c r="C65" s="10">
        <f t="shared" si="3"/>
        <v>60</v>
      </c>
      <c r="D65" s="8"/>
      <c r="E65" s="7" t="s">
        <v>85</v>
      </c>
      <c r="F65" s="7" t="s">
        <v>85</v>
      </c>
      <c r="G65" s="7" t="s">
        <v>85</v>
      </c>
      <c r="H65" s="7" t="s">
        <v>85</v>
      </c>
      <c r="I65" s="7"/>
      <c r="J65" s="7" t="s">
        <v>85</v>
      </c>
      <c r="K65" s="7"/>
      <c r="L65" s="7"/>
      <c r="M65" s="7" t="s">
        <v>85</v>
      </c>
      <c r="N65" s="7" t="s">
        <v>85</v>
      </c>
      <c r="O65" s="7">
        <v>60</v>
      </c>
      <c r="P65" s="27"/>
      <c r="Q65" s="7" t="s">
        <v>85</v>
      </c>
      <c r="R65" s="7" t="s">
        <v>85</v>
      </c>
    </row>
    <row r="66" ht="36.95" customHeight="true" spans="1:18">
      <c r="A66" s="7">
        <v>58</v>
      </c>
      <c r="B66" s="11" t="s">
        <v>88</v>
      </c>
      <c r="C66" s="10">
        <f t="shared" si="3"/>
        <v>100</v>
      </c>
      <c r="D66" s="8"/>
      <c r="E66" s="7" t="s">
        <v>85</v>
      </c>
      <c r="F66" s="7" t="s">
        <v>85</v>
      </c>
      <c r="G66" s="7" t="s">
        <v>85</v>
      </c>
      <c r="H66" s="7" t="s">
        <v>85</v>
      </c>
      <c r="I66" s="7"/>
      <c r="J66" s="7" t="s">
        <v>85</v>
      </c>
      <c r="K66" s="7"/>
      <c r="L66" s="7"/>
      <c r="M66" s="7" t="s">
        <v>85</v>
      </c>
      <c r="N66" s="7" t="s">
        <v>85</v>
      </c>
      <c r="O66" s="7">
        <v>100</v>
      </c>
      <c r="P66" s="27"/>
      <c r="Q66" s="7" t="s">
        <v>85</v>
      </c>
      <c r="R66" s="7" t="s">
        <v>85</v>
      </c>
    </row>
    <row r="67" ht="81.75" customHeight="true" spans="1:18">
      <c r="A67" s="28" t="s">
        <v>89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</row>
  </sheetData>
  <mergeCells count="26">
    <mergeCell ref="A1:N1"/>
    <mergeCell ref="A2:R2"/>
    <mergeCell ref="A3:R3"/>
    <mergeCell ref="D4:N4"/>
    <mergeCell ref="P4:R4"/>
    <mergeCell ref="E5:F5"/>
    <mergeCell ref="G5:I5"/>
    <mergeCell ref="K5:N5"/>
    <mergeCell ref="K6:M6"/>
    <mergeCell ref="A8:B8"/>
    <mergeCell ref="A67:R67"/>
    <mergeCell ref="A4:A7"/>
    <mergeCell ref="B4:B7"/>
    <mergeCell ref="C4:C7"/>
    <mergeCell ref="D5:D7"/>
    <mergeCell ref="E6:E7"/>
    <mergeCell ref="F6:F7"/>
    <mergeCell ref="G6:G7"/>
    <mergeCell ref="H6:H7"/>
    <mergeCell ref="I6:I7"/>
    <mergeCell ref="J6:J7"/>
    <mergeCell ref="N6:N7"/>
    <mergeCell ref="O6:O7"/>
    <mergeCell ref="P5:P7"/>
    <mergeCell ref="Q6:Q7"/>
    <mergeCell ref="R6:R7"/>
  </mergeCells>
  <pageMargins left="0.275" right="0.156944444444444" top="0.236111111111111" bottom="0.236111111111111" header="0.298611111111111" footer="0.118055555555556"/>
  <pageSetup paperSize="8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王晓芳</cp:lastModifiedBy>
  <dcterms:created xsi:type="dcterms:W3CDTF">2026-06-20T01:34:00Z</dcterms:created>
  <cp:lastPrinted>2026-07-02T19:20:00Z</cp:lastPrinted>
  <dcterms:modified xsi:type="dcterms:W3CDTF">2026-08-24T09:01:45Z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EF982668966D6A81D3AC556A92F3A871_43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